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<sst xmlns="http://schemas.openxmlformats.org/spreadsheetml/2006/main" count="42" uniqueCount="36">
  <si>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</si>
  <si>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DZIAŁALNOŚĆ</t>
  </si>
  <si>
    <t>Koszty utrzymania</t>
  </si>
  <si>
    <t>WYNIK</t>
  </si>
  <si>
    <t>+ Zysk</t>
  </si>
  <si>
    <t>- Strata</t>
  </si>
  <si>
    <t>1.</t>
  </si>
  <si>
    <t>WODOCIĄGI</t>
  </si>
  <si>
    <t>2.</t>
  </si>
  <si>
    <t>OCZYSZCZALNIA</t>
  </si>
  <si>
    <t>3.</t>
  </si>
  <si>
    <t>WYSYPISKO</t>
  </si>
  <si>
    <t>4.</t>
  </si>
  <si>
    <t>CIĄGNIK</t>
  </si>
  <si>
    <t>5.</t>
  </si>
  <si>
    <t>ZIELEŃCE</t>
  </si>
  <si>
    <t xml:space="preserve">         R A Z E M </t>
  </si>
  <si>
    <t>6.</t>
  </si>
  <si>
    <t>RAZEM    KOSZTY</t>
  </si>
  <si>
    <t xml:space="preserve">Dochód z działalności </t>
  </si>
  <si>
    <t>Zatwierdził :</t>
  </si>
  <si>
    <t>7.</t>
  </si>
  <si>
    <t xml:space="preserve">Stan śr. obr na początek okresu sprawozdawczego </t>
  </si>
  <si>
    <t>Poz. przychody z wynajmu maszyn,opłata administracyjna</t>
  </si>
  <si>
    <t xml:space="preserve">Stan środków obrotowych ( netto ) na koniec okresu sprawozdawczego </t>
  </si>
  <si>
    <t>PRZYCHODY</t>
  </si>
  <si>
    <t>Załącznik Nr. 2</t>
  </si>
  <si>
    <t>Sporządziła: Bożena Czuper</t>
  </si>
  <si>
    <r>
      <t xml:space="preserve">ADMINISTRACJA + </t>
    </r>
    <r>
      <rPr>
        <sz val="8"/>
        <rFont val="Times New Roman"/>
        <family val="1"/>
      </rPr>
      <t>samochód VW Transporter</t>
    </r>
  </si>
  <si>
    <t xml:space="preserve">            WYNIK   NA   DZAIAŁALNOŚCIACH   Z G K i M   w Raczkach  na dzień 31-12-2009r.                                                  </t>
  </si>
  <si>
    <t>Podatek dochodowy od osob prawnych za 2009r.</t>
  </si>
  <si>
    <t>Wpłata do budżetu nadwyżki środków obrotowych za 2009r.</t>
  </si>
  <si>
    <t>Pozostałe odsetki od należności</t>
  </si>
  <si>
    <t>Rozliczone koszty Zakładu od 15%           do 34%</t>
  </si>
  <si>
    <t>Raczki, dnia  25. 01.2010r.</t>
  </si>
  <si>
    <t>Wydatki na zakupy inwestycyjne zakładów budżetowych( zakup pompy na hydrofornię w Raczkach)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</si>
</sst>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.0"/>
  </numFmts>
  <fonts count="54">
    <font>
      <sz val="10"/>
      <name val="Arial CE"/>
      <family val="0"/>
    </font>
    <font>
      <b/>
      <i/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 CE"/>
      <family val="2"/>
    </font>
    <font>
      <sz val="9"/>
      <name val="Times New Roman"/>
      <family val="1"/>
    </font>
    <font>
      <b/>
      <sz val="8"/>
      <name val="Arial CE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3"/>
      <name val="Times New Roman"/>
      <family val="1"/>
    </font>
    <font>
      <b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justify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6" fillId="0" borderId="1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4" fontId="5" fillId="0" borderId="17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0" fontId="12" fillId="0" borderId="33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8">
      <selection activeCell="A2" sqref="A2:I27"/>
    </sheetView>
  </sheetViews>
  <sheetFormatPr defaultColWidth="9.00390625" defaultRowHeight="12.75"/>
  <cols>
    <col min="2" max="2" width="20.625" style="0" customWidth="1"/>
    <col min="3" max="3" width="18.00390625" style="0" customWidth="1"/>
    <col min="4" max="4" width="16.375" style="0" customWidth="1"/>
    <col min="5" max="5" width="17.25390625" style="0" customWidth="1"/>
    <col min="6" max="6" width="14.00390625" style="0" customWidth="1"/>
    <col min="7" max="7" width="17.125" style="0" customWidth="1"/>
    <col min="8" max="8" width="9.75390625" style="0" bestFit="1" customWidth="1"/>
  </cols>
  <sheetData>
    <row r="1" ht="3" customHeight="1"/>
    <row r="2" spans="1:9" ht="13.5" customHeight="1">
      <c r="A2" s="28" t="s">
        <v>29</v>
      </c>
      <c r="B2" s="28"/>
      <c r="C2" s="28"/>
      <c r="D2" s="28"/>
      <c r="E2" s="28"/>
      <c r="F2" s="28"/>
      <c r="G2" s="28"/>
      <c r="H2" s="27" t="s">
        <v>26</v>
      </c>
      <c r="I2" s="27"/>
    </row>
    <row r="3" spans="1:7" ht="12" customHeight="1" thickBot="1">
      <c r="A3" s="28"/>
      <c r="B3" s="28"/>
      <c r="C3" s="28"/>
      <c r="D3" s="28"/>
      <c r="E3" s="28"/>
      <c r="F3" s="28"/>
      <c r="G3" s="28"/>
    </row>
    <row r="4" spans="1:7" ht="6.75" customHeight="1" hidden="1" thickBot="1">
      <c r="A4" s="29"/>
      <c r="B4" s="29"/>
      <c r="C4" s="29"/>
      <c r="D4" s="29"/>
      <c r="E4" s="29"/>
      <c r="F4" s="29"/>
      <c r="G4" s="29"/>
    </row>
    <row r="5" spans="1:7" ht="13.5" thickBot="1">
      <c r="A5" s="36" t="s">
        <v>0</v>
      </c>
      <c r="B5" s="30" t="s">
        <v>1</v>
      </c>
      <c r="C5" s="30" t="s">
        <v>2</v>
      </c>
      <c r="D5" s="30" t="s">
        <v>33</v>
      </c>
      <c r="E5" s="30" t="s">
        <v>18</v>
      </c>
      <c r="F5" s="33" t="s">
        <v>25</v>
      </c>
      <c r="G5" s="8" t="s">
        <v>3</v>
      </c>
    </row>
    <row r="6" spans="1:7" ht="13.5" thickBot="1">
      <c r="A6" s="37"/>
      <c r="B6" s="31"/>
      <c r="C6" s="31"/>
      <c r="D6" s="31"/>
      <c r="E6" s="31"/>
      <c r="F6" s="34"/>
      <c r="G6" s="9" t="s">
        <v>4</v>
      </c>
    </row>
    <row r="7" spans="1:7" ht="13.5" thickBot="1">
      <c r="A7" s="38"/>
      <c r="B7" s="32"/>
      <c r="C7" s="32"/>
      <c r="D7" s="32"/>
      <c r="E7" s="32"/>
      <c r="F7" s="35"/>
      <c r="G7" s="9" t="s">
        <v>5</v>
      </c>
    </row>
    <row r="8" spans="1:7" ht="15.75">
      <c r="A8" s="10" t="s">
        <v>6</v>
      </c>
      <c r="B8" s="5" t="s">
        <v>7</v>
      </c>
      <c r="C8" s="1">
        <v>257738.71</v>
      </c>
      <c r="D8" s="1">
        <v>87631.16</v>
      </c>
      <c r="E8" s="1">
        <f>C8+D8</f>
        <v>345369.87</v>
      </c>
      <c r="F8" s="1">
        <f>347844.37+32814</f>
        <v>380658.37</v>
      </c>
      <c r="G8" s="1">
        <f>F8-E8</f>
        <v>35288.5</v>
      </c>
    </row>
    <row r="9" spans="1:7" ht="15.75">
      <c r="A9" s="10" t="s">
        <v>8</v>
      </c>
      <c r="B9" s="5" t="s">
        <v>9</v>
      </c>
      <c r="C9" s="1">
        <v>206027.72</v>
      </c>
      <c r="D9" s="1">
        <v>70049.42</v>
      </c>
      <c r="E9" s="1">
        <f>C9+D9</f>
        <v>276077.14</v>
      </c>
      <c r="F9" s="1">
        <f>269576.62+3368.94+3125.4</f>
        <v>276070.96</v>
      </c>
      <c r="G9" s="1">
        <f>F9-E9</f>
        <v>-6.179999999993015</v>
      </c>
    </row>
    <row r="10" spans="1:7" ht="15.75">
      <c r="A10" s="10" t="s">
        <v>10</v>
      </c>
      <c r="B10" s="5" t="s">
        <v>11</v>
      </c>
      <c r="C10" s="1">
        <v>77219.71</v>
      </c>
      <c r="D10" s="1">
        <v>14470.68</v>
      </c>
      <c r="E10" s="1">
        <f>C10+D10</f>
        <v>91690.39000000001</v>
      </c>
      <c r="F10" s="1">
        <v>101540.75</v>
      </c>
      <c r="G10" s="1">
        <f>F10-E10</f>
        <v>9850.359999999986</v>
      </c>
    </row>
    <row r="11" spans="1:7" ht="15.75">
      <c r="A11" s="10" t="s">
        <v>12</v>
      </c>
      <c r="B11" s="5" t="s">
        <v>13</v>
      </c>
      <c r="C11" s="1">
        <v>39480.07</v>
      </c>
      <c r="D11" s="1">
        <v>5922.01</v>
      </c>
      <c r="E11" s="1">
        <f>C11+D11</f>
        <v>45402.08</v>
      </c>
      <c r="F11" s="1">
        <v>43541.25</v>
      </c>
      <c r="G11" s="1">
        <f>F11-E11</f>
        <v>-1860.8300000000017</v>
      </c>
    </row>
    <row r="12" spans="1:7" ht="15.75">
      <c r="A12" s="10" t="s">
        <v>14</v>
      </c>
      <c r="B12" s="5" t="s">
        <v>15</v>
      </c>
      <c r="C12" s="1">
        <v>22492.04</v>
      </c>
      <c r="D12" s="1">
        <v>0</v>
      </c>
      <c r="E12" s="1">
        <f>C12+D12</f>
        <v>22492.04</v>
      </c>
      <c r="F12" s="1">
        <v>22820.28</v>
      </c>
      <c r="G12" s="1">
        <f>F12-E12</f>
        <v>328.23999999999796</v>
      </c>
    </row>
    <row r="13" spans="1:7" ht="39" customHeight="1">
      <c r="A13" s="10" t="s">
        <v>17</v>
      </c>
      <c r="B13" s="18" t="s">
        <v>23</v>
      </c>
      <c r="C13" s="1">
        <v>0</v>
      </c>
      <c r="D13" s="1">
        <v>0</v>
      </c>
      <c r="E13" s="1">
        <v>0</v>
      </c>
      <c r="F13" s="1">
        <f>131.6+175+70+350+82+3024.17</f>
        <v>3832.77</v>
      </c>
      <c r="G13" s="1">
        <f>F13</f>
        <v>3832.77</v>
      </c>
    </row>
    <row r="14" spans="1:7" ht="30.75" customHeight="1">
      <c r="A14" s="10" t="s">
        <v>21</v>
      </c>
      <c r="B14" s="7" t="s">
        <v>28</v>
      </c>
      <c r="C14" s="1">
        <v>178073.27</v>
      </c>
      <c r="D14" s="4">
        <v>0</v>
      </c>
      <c r="E14" s="2">
        <v>0</v>
      </c>
      <c r="F14" s="2"/>
      <c r="G14" s="2">
        <v>0</v>
      </c>
    </row>
    <row r="15" spans="1:7" ht="15.75">
      <c r="A15" s="41" t="s">
        <v>16</v>
      </c>
      <c r="B15" s="42"/>
      <c r="C15" s="47">
        <f>C8+C9+C10+C11+C12+C14</f>
        <v>781031.52</v>
      </c>
      <c r="D15" s="51">
        <f>D8+D9+D10+D11+D12+D13+D14</f>
        <v>178073.27000000002</v>
      </c>
      <c r="E15" s="47">
        <f>E8+E9+E10+E11+E12+E13</f>
        <v>781031.52</v>
      </c>
      <c r="F15" s="47">
        <f>F8+F9+F10+F11+F12+F13</f>
        <v>828464.3800000001</v>
      </c>
      <c r="G15" s="14">
        <f>G8+G10+G12+G13</f>
        <v>49299.86999999998</v>
      </c>
    </row>
    <row r="16" spans="1:7" ht="15.75">
      <c r="A16" s="43"/>
      <c r="B16" s="44"/>
      <c r="C16" s="48"/>
      <c r="D16" s="52"/>
      <c r="E16" s="48"/>
      <c r="F16" s="48"/>
      <c r="G16" s="3">
        <f>G9+G11</f>
        <v>-1867.0099999999948</v>
      </c>
    </row>
    <row r="17" spans="1:9" ht="16.5" thickBot="1">
      <c r="A17" s="45"/>
      <c r="B17" s="46"/>
      <c r="C17" s="49"/>
      <c r="D17" s="53"/>
      <c r="E17" s="49"/>
      <c r="F17" s="49"/>
      <c r="G17" s="15">
        <f>G15+G16</f>
        <v>47432.859999999986</v>
      </c>
      <c r="I17" s="6"/>
    </row>
    <row r="18" spans="1:7" ht="15.75" customHeight="1">
      <c r="A18" s="50"/>
      <c r="B18" s="50"/>
      <c r="C18" s="6"/>
      <c r="D18" s="6"/>
      <c r="F18" s="6"/>
      <c r="G18" s="11"/>
    </row>
    <row r="19" spans="1:6" ht="21.75" customHeight="1">
      <c r="A19" s="12" t="s">
        <v>6</v>
      </c>
      <c r="B19" s="39" t="s">
        <v>19</v>
      </c>
      <c r="C19" s="40"/>
      <c r="D19" s="13">
        <f>F15-C15</f>
        <v>47432.8600000001</v>
      </c>
      <c r="F19" s="6"/>
    </row>
    <row r="20" spans="1:4" ht="20.25" customHeight="1">
      <c r="A20" s="12" t="s">
        <v>8</v>
      </c>
      <c r="B20" s="39" t="s">
        <v>32</v>
      </c>
      <c r="C20" s="40"/>
      <c r="D20" s="13">
        <v>4709.32</v>
      </c>
    </row>
    <row r="21" spans="1:6" ht="21" customHeight="1">
      <c r="A21" s="12" t="s">
        <v>10</v>
      </c>
      <c r="B21" s="55" t="s">
        <v>22</v>
      </c>
      <c r="C21" s="56"/>
      <c r="D21" s="13">
        <v>69546</v>
      </c>
      <c r="F21" s="6"/>
    </row>
    <row r="22" spans="1:6" ht="21" customHeight="1">
      <c r="A22" s="19" t="s">
        <v>12</v>
      </c>
      <c r="B22" s="63" t="s">
        <v>35</v>
      </c>
      <c r="C22" s="64"/>
      <c r="D22" s="20">
        <v>-7940</v>
      </c>
      <c r="F22" s="6"/>
    </row>
    <row r="23" spans="1:4" ht="21" customHeight="1">
      <c r="A23" s="19" t="s">
        <v>14</v>
      </c>
      <c r="B23" s="22" t="s">
        <v>30</v>
      </c>
      <c r="C23" s="23"/>
      <c r="D23" s="20">
        <v>-9907</v>
      </c>
    </row>
    <row r="24" spans="1:4" ht="20.25" customHeight="1" thickBot="1">
      <c r="A24" s="19" t="s">
        <v>17</v>
      </c>
      <c r="B24" s="57" t="s">
        <v>31</v>
      </c>
      <c r="C24" s="58"/>
      <c r="D24" s="20">
        <v>-27857.18</v>
      </c>
    </row>
    <row r="25" spans="1:6" ht="26.25" customHeight="1" thickBot="1">
      <c r="A25" s="26">
        <v>7</v>
      </c>
      <c r="B25" s="59" t="s">
        <v>24</v>
      </c>
      <c r="C25" s="60"/>
      <c r="D25" s="25">
        <f>SUM(D19:D24)</f>
        <v>75984.00000000012</v>
      </c>
      <c r="F25" s="21"/>
    </row>
    <row r="26" spans="1:4" ht="18" customHeight="1">
      <c r="A26" s="61" t="s">
        <v>34</v>
      </c>
      <c r="B26" s="62"/>
      <c r="D26" s="24"/>
    </row>
    <row r="27" spans="1:6" ht="15.75" customHeight="1">
      <c r="A27" s="54" t="s">
        <v>27</v>
      </c>
      <c r="B27" s="54"/>
      <c r="C27" s="16"/>
      <c r="D27" s="17"/>
      <c r="E27" s="16"/>
      <c r="F27" s="16" t="s">
        <v>20</v>
      </c>
    </row>
    <row r="33" ht="12.75">
      <c r="H33" s="21"/>
    </row>
  </sheetData>
  <sheetProtection/>
  <mergeCells count="22">
    <mergeCell ref="A27:B27"/>
    <mergeCell ref="B21:C21"/>
    <mergeCell ref="B24:C24"/>
    <mergeCell ref="B25:C25"/>
    <mergeCell ref="A26:B26"/>
    <mergeCell ref="B22:C22"/>
    <mergeCell ref="B19:C19"/>
    <mergeCell ref="B20:C20"/>
    <mergeCell ref="A15:B17"/>
    <mergeCell ref="C15:C17"/>
    <mergeCell ref="F15:F17"/>
    <mergeCell ref="A18:B18"/>
    <mergeCell ref="D15:D17"/>
    <mergeCell ref="E15:E17"/>
    <mergeCell ref="H2:I2"/>
    <mergeCell ref="A2:G4"/>
    <mergeCell ref="E5:E7"/>
    <mergeCell ref="F5:F7"/>
    <mergeCell ref="A5:A7"/>
    <mergeCell ref="B5:B7"/>
    <mergeCell ref="C5:C7"/>
    <mergeCell ref="D5:D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karas</cp:lastModifiedBy>
  <cp:lastPrinted>2010-02-05T10:27:22Z</cp:lastPrinted>
  <dcterms:created xsi:type="dcterms:W3CDTF">2004-07-16T07:48:29Z</dcterms:created>
  <dcterms:modified xsi:type="dcterms:W3CDTF">2010-02-05T10:28:47Z</dcterms:modified>
  <cp:category/>
  <cp:version/>
  <cp:contentType/>
  <cp:contentStatus/>
</cp:coreProperties>
</file>